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<sst xmlns="http://schemas.openxmlformats.org/spreadsheetml/2006/main" count="41" uniqueCount="36">
  <si>
    <t xml:space="preserve">Gotowość pompowni przy założeniu że wszystkie pompy są takie same</t>
  </si>
  <si>
    <t xml:space="preserve">Ap</t>
  </si>
  <si>
    <t xml:space="preserve">- gotowość pojedynczej pompy</t>
  </si>
  <si>
    <t xml:space="preserve">App</t>
  </si>
  <si>
    <t xml:space="preserve">- gotowość pompowni</t>
  </si>
  <si>
    <t xml:space="preserve">Przypadki szczególne</t>
  </si>
  <si>
    <t xml:space="preserve">P n+r</t>
  </si>
  <si>
    <t xml:space="preserve">- oznaczenie pompowni</t>
  </si>
  <si>
    <t xml:space="preserve">m </t>
  </si>
  <si>
    <t xml:space="preserve">- minimalna liczba pomp niezbędna do pracy</t>
  </si>
  <si>
    <t xml:space="preserve">r</t>
  </si>
  <si>
    <t xml:space="preserve">- liczba pomp rezerwowych</t>
  </si>
  <si>
    <t xml:space="preserve">Pompownia</t>
  </si>
  <si>
    <t xml:space="preserve">P 1</t>
  </si>
  <si>
    <t xml:space="preserve">P 2</t>
  </si>
  <si>
    <t xml:space="preserve">P 1+1</t>
  </si>
  <si>
    <t xml:space="preserve">P 3</t>
  </si>
  <si>
    <t xml:space="preserve">P 2+1</t>
  </si>
  <si>
    <t xml:space="preserve">P 1+2</t>
  </si>
  <si>
    <t xml:space="preserve">Ogólny wzór do obliczanie gotowości dla jednakowych pomp</t>
  </si>
  <si>
    <t xml:space="preserve">Gotowość pompy </t>
  </si>
  <si>
    <t xml:space="preserve">Liczba pomp w pompowni </t>
  </si>
  <si>
    <t xml:space="preserve">n</t>
  </si>
  <si>
    <t xml:space="preserve">Liczba pomp niezbednych do przwidłowej pracy </t>
  </si>
  <si>
    <t xml:space="preserve">m</t>
  </si>
  <si>
    <t xml:space="preserve">Liczba pomp rezerwowych </t>
  </si>
  <si>
    <t xml:space="preserve">Gotowość pompowni </t>
  </si>
  <si>
    <t xml:space="preserve">Element sumy</t>
  </si>
  <si>
    <t xml:space="preserve">Liczba pomp w pompowni</t>
  </si>
  <si>
    <t xml:space="preserve">i \ n</t>
  </si>
  <si>
    <t xml:space="preserve">Zmienna całkowita</t>
  </si>
  <si>
    <r>
      <rPr>
        <sz val="10"/>
        <rFont val="Arial"/>
        <family val="2"/>
        <charset val="238"/>
      </rPr>
      <t xml:space="preserve">Gotowość pompowni </t>
    </r>
    <r>
      <rPr>
        <i val="true"/>
        <sz val="10"/>
        <rFont val="Arial"/>
        <family val="2"/>
        <charset val="238"/>
      </rPr>
      <t xml:space="preserve">App</t>
    </r>
  </si>
  <si>
    <t xml:space="preserve">m \ n</t>
  </si>
  <si>
    <t xml:space="preserve">Liczba pomp </t>
  </si>
  <si>
    <t xml:space="preserve">niezbędnych</t>
  </si>
  <si>
    <t xml:space="preserve">do prawidłowej pracy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</si>
</sst>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General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47520</xdr:colOff>
      <xdr:row>19</xdr:row>
      <xdr:rowOff>108360</xdr:rowOff>
    </xdr:from>
    <xdr:to>
      <xdr:col>7</xdr:col>
      <xdr:colOff>631080</xdr:colOff>
      <xdr:row>25</xdr:row>
      <xdr:rowOff>126720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693720" y="3224880"/>
          <a:ext cx="3653280" cy="993600"/>
        </a:xfrm>
        <a:prstGeom prst="rect">
          <a:avLst/>
        </a:prstGeom>
        <a:ln w="18000">
          <a:solidFill>
            <a:srgbClr val="ff4000"/>
          </a:solidFill>
          <a:round/>
        </a:ln>
      </xdr:spPr>
    </xdr:pic>
    <xdr:clientData/>
  </xdr:twoCellAnchor>
  <xdr:twoCellAnchor editAs="absolute">
    <xdr:from>
      <xdr:col>9</xdr:col>
      <xdr:colOff>127440</xdr:colOff>
      <xdr:row>33</xdr:row>
      <xdr:rowOff>98280</xdr:rowOff>
    </xdr:from>
    <xdr:to>
      <xdr:col>11</xdr:col>
      <xdr:colOff>218520</xdr:colOff>
      <xdr:row>35</xdr:row>
      <xdr:rowOff>114120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5677200" y="5490360"/>
          <a:ext cx="1924920" cy="341280"/>
        </a:xfrm>
        <a:prstGeom prst="rect">
          <a:avLst/>
        </a:prstGeom>
        <a:ln w="18000">
          <a:solidFill>
            <a:srgbClr val="ff4000"/>
          </a:solidFill>
          <a:round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64"/>
  <sheetViews>
    <sheetView showFormulas="false" showGridLines="true" showRowColHeaders="true" showZeros="true" rightToLeft="false" tabSelected="true" showOutlineSymbols="true" defaultGridColor="true" view="normal" topLeftCell="A16" colorId="64" zoomScale="140" zoomScaleNormal="140" zoomScalePageLayoutView="100" workbookViewId="0">
      <selection pane="topLeft" activeCell="I32" activeCellId="0" sqref="I3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26"/>
    <col collapsed="false" customWidth="true" hidden="false" outlineLevel="0" max="2" min="2" style="0" width="3.91"/>
    <col collapsed="false" customWidth="true" hidden="false" outlineLevel="0" max="3" min="3" style="0" width="4.69"/>
    <col collapsed="false" customWidth="true" hidden="false" outlineLevel="0" max="4" min="4" style="0" width="5.98"/>
    <col collapsed="false" customWidth="true" hidden="false" outlineLevel="0" max="5" min="5" style="0" width="6.84"/>
    <col collapsed="false" customWidth="true" hidden="false" outlineLevel="0" max="15" min="6" style="0" width="12.99"/>
    <col collapsed="false" customWidth="true" hidden="false" outlineLevel="0" max="16" min="16" style="0" width="4.17"/>
  </cols>
  <sheetData>
    <row r="1" customFormat="false" ht="15" hidden="false" customHeight="false" outlineLevel="0" collapsed="false">
      <c r="A1" s="1" t="s">
        <v>0</v>
      </c>
    </row>
    <row r="3" customFormat="false" ht="12.8" hidden="false" customHeight="false" outlineLevel="0" collapsed="false">
      <c r="B3" s="0" t="s">
        <v>1</v>
      </c>
      <c r="C3" s="0" t="n">
        <v>0.9</v>
      </c>
      <c r="D3" s="0" t="s">
        <v>2</v>
      </c>
    </row>
    <row r="4" customFormat="false" ht="12.8" hidden="false" customHeight="false" outlineLevel="0" collapsed="false">
      <c r="B4" s="0" t="s">
        <v>3</v>
      </c>
      <c r="D4" s="0" t="s">
        <v>4</v>
      </c>
    </row>
    <row r="6" customFormat="false" ht="12.8" hidden="false" customHeight="false" outlineLevel="0" collapsed="false">
      <c r="B6" s="2" t="s">
        <v>5</v>
      </c>
    </row>
    <row r="7" customFormat="false" ht="12.8" hidden="false" customHeight="false" outlineLevel="0" collapsed="false">
      <c r="C7" s="0" t="s">
        <v>6</v>
      </c>
      <c r="E7" s="0" t="s">
        <v>7</v>
      </c>
    </row>
    <row r="8" customFormat="false" ht="12.8" hidden="false" customHeight="false" outlineLevel="0" collapsed="false">
      <c r="C8" s="0" t="s">
        <v>8</v>
      </c>
      <c r="E8" s="0" t="s">
        <v>9</v>
      </c>
    </row>
    <row r="9" customFormat="false" ht="12.8" hidden="false" customHeight="false" outlineLevel="0" collapsed="false">
      <c r="C9" s="0" t="s">
        <v>10</v>
      </c>
      <c r="E9" s="0" t="s">
        <v>11</v>
      </c>
    </row>
    <row r="10" customFormat="false" ht="12.8" hidden="false" customHeight="false" outlineLevel="0" collapsed="false">
      <c r="U10" s="3"/>
      <c r="X10" s="3"/>
    </row>
    <row r="11" customFormat="false" ht="12.8" hidden="false" customHeight="false" outlineLevel="0" collapsed="false">
      <c r="E11" s="0" t="s">
        <v>12</v>
      </c>
      <c r="F11" s="0" t="s">
        <v>3</v>
      </c>
      <c r="U11" s="3"/>
      <c r="V11" s="4"/>
      <c r="X11" s="3"/>
      <c r="Y11" s="4"/>
    </row>
    <row r="12" customFormat="false" ht="12.8" hidden="false" customHeight="false" outlineLevel="0" collapsed="false">
      <c r="E12" s="0" t="s">
        <v>13</v>
      </c>
      <c r="F12" s="0" t="n">
        <f aca="false">C3</f>
        <v>0.9</v>
      </c>
      <c r="U12" s="3"/>
      <c r="V12" s="4"/>
      <c r="X12" s="3"/>
      <c r="Y12" s="4"/>
    </row>
    <row r="13" customFormat="false" ht="12.8" hidden="false" customHeight="false" outlineLevel="0" collapsed="false">
      <c r="E13" s="0" t="s">
        <v>14</v>
      </c>
      <c r="F13" s="0" t="n">
        <f aca="false">C3^2</f>
        <v>0.81</v>
      </c>
      <c r="U13" s="3"/>
      <c r="V13" s="4"/>
      <c r="X13" s="3"/>
      <c r="Y13" s="4"/>
    </row>
    <row r="14" customFormat="false" ht="12.8" hidden="false" customHeight="false" outlineLevel="0" collapsed="false">
      <c r="E14" s="0" t="s">
        <v>15</v>
      </c>
      <c r="F14" s="0" t="n">
        <f aca="false">C3^2+2*C3*(1-C3)</f>
        <v>0.99</v>
      </c>
      <c r="U14" s="3"/>
      <c r="V14" s="4"/>
      <c r="X14" s="3"/>
      <c r="Y14" s="4"/>
    </row>
    <row r="15" customFormat="false" ht="12.8" hidden="false" customHeight="false" outlineLevel="0" collapsed="false">
      <c r="E15" s="0" t="s">
        <v>16</v>
      </c>
      <c r="F15" s="0" t="n">
        <f aca="false">F12^3</f>
        <v>0.729</v>
      </c>
      <c r="U15" s="3"/>
      <c r="V15" s="4"/>
      <c r="X15" s="3"/>
      <c r="Y15" s="4"/>
    </row>
    <row r="16" customFormat="false" ht="12.8" hidden="false" customHeight="false" outlineLevel="0" collapsed="false">
      <c r="E16" s="0" t="s">
        <v>17</v>
      </c>
      <c r="F16" s="0" t="n">
        <f aca="false">F12^3 +3* F12^2*(1-F12)</f>
        <v>0.972</v>
      </c>
      <c r="U16" s="3"/>
      <c r="V16" s="4"/>
      <c r="X16" s="3"/>
      <c r="Y16" s="4"/>
    </row>
    <row r="17" customFormat="false" ht="12.8" hidden="false" customHeight="false" outlineLevel="0" collapsed="false">
      <c r="E17" s="0" t="s">
        <v>18</v>
      </c>
      <c r="F17" s="0" t="n">
        <f aca="false">F12^3+3*F12^2*(1-F12)+3*F12*(1-F12)^2</f>
        <v>0.999</v>
      </c>
      <c r="U17" s="3"/>
      <c r="V17" s="4"/>
      <c r="X17" s="3"/>
      <c r="Y17" s="4"/>
    </row>
    <row r="18" customFormat="false" ht="12.8" hidden="false" customHeight="false" outlineLevel="0" collapsed="false">
      <c r="U18" s="3"/>
      <c r="V18" s="4"/>
      <c r="X18" s="3"/>
      <c r="Y18" s="4"/>
    </row>
    <row r="19" customFormat="false" ht="12.8" hidden="false" customHeight="false" outlineLevel="0" collapsed="false">
      <c r="B19" s="2" t="s">
        <v>19</v>
      </c>
      <c r="U19" s="3"/>
      <c r="V19" s="4"/>
      <c r="X19" s="3"/>
      <c r="Y19" s="4"/>
    </row>
    <row r="28" customFormat="false" ht="12.8" hidden="false" customHeight="false" outlineLevel="0" collapsed="false">
      <c r="G28" s="5" t="s">
        <v>20</v>
      </c>
      <c r="H28" s="6" t="s">
        <v>1</v>
      </c>
      <c r="I28" s="7" t="n">
        <v>0.9</v>
      </c>
    </row>
    <row r="29" customFormat="false" ht="12.8" hidden="false" customHeight="false" outlineLevel="0" collapsed="false">
      <c r="G29" s="5" t="s">
        <v>21</v>
      </c>
      <c r="H29" s="6" t="s">
        <v>22</v>
      </c>
      <c r="I29" s="7" t="n">
        <v>4</v>
      </c>
    </row>
    <row r="30" customFormat="false" ht="12.8" hidden="false" customHeight="false" outlineLevel="0" collapsed="false">
      <c r="G30" s="5" t="s">
        <v>23</v>
      </c>
      <c r="H30" s="6" t="s">
        <v>24</v>
      </c>
      <c r="I30" s="7" t="n">
        <v>2</v>
      </c>
    </row>
    <row r="31" customFormat="false" ht="12.8" hidden="false" customHeight="false" outlineLevel="0" collapsed="false">
      <c r="G31" s="5" t="s">
        <v>25</v>
      </c>
      <c r="H31" s="6" t="s">
        <v>10</v>
      </c>
      <c r="I31" s="8" t="n">
        <f aca="false">I29-I30</f>
        <v>2</v>
      </c>
    </row>
    <row r="32" customFormat="false" ht="12.8" hidden="false" customHeight="false" outlineLevel="0" collapsed="false">
      <c r="G32" s="5" t="s">
        <v>26</v>
      </c>
      <c r="H32" s="9" t="s">
        <v>3</v>
      </c>
      <c r="I32" s="10" t="n">
        <f aca="true">OFFSET(E53,I30,I29)</f>
        <v>0.9963</v>
      </c>
    </row>
    <row r="34" customFormat="false" ht="12.8" hidden="false" customHeight="false" outlineLevel="0" collapsed="false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customFormat="false" ht="12.8" hidden="false" customHeight="false" outlineLevel="0" collapsed="false">
      <c r="A35" s="14"/>
      <c r="D35" s="2"/>
      <c r="I35" s="0" t="s">
        <v>27</v>
      </c>
      <c r="P35" s="15"/>
    </row>
    <row r="36" customFormat="false" ht="12.8" hidden="false" customHeight="false" outlineLevel="0" collapsed="false">
      <c r="A36" s="14"/>
      <c r="P36" s="15"/>
    </row>
    <row r="37" customFormat="false" ht="12.8" hidden="false" customHeight="false" outlineLevel="0" collapsed="false">
      <c r="A37" s="14"/>
      <c r="J37" s="0" t="s">
        <v>28</v>
      </c>
      <c r="P37" s="15"/>
    </row>
    <row r="38" customFormat="false" ht="17.35" hidden="false" customHeight="false" outlineLevel="0" collapsed="false">
      <c r="A38" s="14"/>
      <c r="E38" s="16" t="s">
        <v>29</v>
      </c>
      <c r="F38" s="17" t="n">
        <v>1</v>
      </c>
      <c r="G38" s="17" t="n">
        <v>2</v>
      </c>
      <c r="H38" s="17" t="n">
        <v>3</v>
      </c>
      <c r="I38" s="17" t="n">
        <v>4</v>
      </c>
      <c r="J38" s="17" t="n">
        <v>5</v>
      </c>
      <c r="K38" s="17" t="n">
        <v>6</v>
      </c>
      <c r="L38" s="17" t="n">
        <v>7</v>
      </c>
      <c r="M38" s="17" t="n">
        <v>8</v>
      </c>
      <c r="N38" s="17" t="n">
        <v>9</v>
      </c>
      <c r="O38" s="17" t="n">
        <v>10</v>
      </c>
      <c r="P38" s="15"/>
    </row>
    <row r="39" customFormat="false" ht="12.8" hidden="false" customHeight="false" outlineLevel="0" collapsed="false">
      <c r="A39" s="14"/>
      <c r="E39" s="17" t="n">
        <v>1</v>
      </c>
      <c r="F39" s="18" t="n">
        <f aca="false">FACT(F$38)/FACT($E39)/FACT(F$38-$E39)*$I$28^$E39*(1-$I$28)^(F$38-$E39)</f>
        <v>0.9</v>
      </c>
      <c r="G39" s="18" t="n">
        <f aca="false">FACT(G$38)/FACT($E39)/FACT(G$38-$E39)*$I$28^$E39*(1-$I$28)^(G$38-$E39)</f>
        <v>0.18</v>
      </c>
      <c r="H39" s="18" t="n">
        <f aca="false">FACT(H$38)/FACT($E39)/FACT(H$38-$E39)*$I$28^$E39*(1-$I$28)^(H$38-$E39)</f>
        <v>0.027</v>
      </c>
      <c r="I39" s="18" t="n">
        <f aca="false">FACT(I$38)/FACT($E39)/FACT(I$38-$E39)*$I$28^$E39*(1-$I$28)^(I$38-$E39)</f>
        <v>0.0036</v>
      </c>
      <c r="J39" s="18" t="n">
        <f aca="false">FACT(J$38)/FACT($E39)/FACT(J$38-$E39)*$I$28^$E39*(1-$I$28)^(J$38-$E39)</f>
        <v>0.00045</v>
      </c>
      <c r="K39" s="18" t="n">
        <f aca="false">FACT(K$38)/FACT($E39)/FACT(K$38-$E39)*$I$28^$E39*(1-$I$28)^(K$38-$E39)</f>
        <v>5.39999999999999E-005</v>
      </c>
      <c r="L39" s="18" t="n">
        <f aca="false">FACT(L$38)/FACT($E39)/FACT(L$38-$E39)*$I$28^$E39*(1-$I$28)^(L$38-$E39)</f>
        <v>6.29999999999999E-006</v>
      </c>
      <c r="M39" s="18" t="n">
        <f aca="false">FACT(M$38)/FACT($E39)/FACT(M$38-$E39)*$I$28^$E39*(1-$I$28)^(M$38-$E39)</f>
        <v>7.19999999999999E-007</v>
      </c>
      <c r="N39" s="18" t="n">
        <f aca="false">FACT(N$38)/FACT($E39)/FACT(N$38-$E39)*$I$28^$E39*(1-$I$28)^(N$38-$E39)</f>
        <v>8.09999999999999E-008</v>
      </c>
      <c r="O39" s="18" t="n">
        <f aca="false">FACT(O$38)/FACT($E39)/FACT(O$38-$E39)*$I$28^$E39*(1-$I$28)^(O$38-$E39)</f>
        <v>8.99999999999998E-009</v>
      </c>
      <c r="P39" s="15"/>
    </row>
    <row r="40" customFormat="false" ht="12.8" hidden="false" customHeight="false" outlineLevel="0" collapsed="false">
      <c r="A40" s="14"/>
      <c r="E40" s="17" t="n">
        <v>2</v>
      </c>
      <c r="F40" s="18"/>
      <c r="G40" s="18" t="n">
        <f aca="false">FACT(G$38)/FACT($E40)/FACT(G$38-$E40)*$I$28^$E40*(1-$I$28)^(G$38-$E40)</f>
        <v>0.81</v>
      </c>
      <c r="H40" s="18" t="n">
        <f aca="false">FACT(H$38)/FACT($E40)/FACT(H$38-$E40)*$I$28^$E40*(1-$I$28)^(H$38-$E40)</f>
        <v>0.243</v>
      </c>
      <c r="I40" s="18" t="n">
        <f aca="false">FACT(I$38)/FACT($E40)/FACT(I$38-$E40)*$I$28^$E40*(1-$I$28)^(I$38-$E40)</f>
        <v>0.0486</v>
      </c>
      <c r="J40" s="18" t="n">
        <f aca="false">FACT(J$38)/FACT($E40)/FACT(J$38-$E40)*$I$28^$E40*(1-$I$28)^(J$38-$E40)</f>
        <v>0.0081</v>
      </c>
      <c r="K40" s="18" t="n">
        <f aca="false">FACT(K$38)/FACT($E40)/FACT(K$38-$E40)*$I$28^$E40*(1-$I$28)^(K$38-$E40)</f>
        <v>0.001215</v>
      </c>
      <c r="L40" s="18" t="n">
        <f aca="false">FACT(L$38)/FACT($E40)/FACT(L$38-$E40)*$I$28^$E40*(1-$I$28)^(L$38-$E40)</f>
        <v>0.0001701</v>
      </c>
      <c r="M40" s="18" t="n">
        <f aca="false">FACT(M$38)/FACT($E40)/FACT(M$38-$E40)*$I$28^$E40*(1-$I$28)^(M$38-$E40)</f>
        <v>2.268E-005</v>
      </c>
      <c r="N40" s="18" t="n">
        <f aca="false">FACT(N$38)/FACT($E40)/FACT(N$38-$E40)*$I$28^$E40*(1-$I$28)^(N$38-$E40)</f>
        <v>2.916E-006</v>
      </c>
      <c r="O40" s="18" t="n">
        <f aca="false">FACT(O$38)/FACT($E40)/FACT(O$38-$E40)*$I$28^$E40*(1-$I$28)^(O$38-$E40)</f>
        <v>3.64499999999999E-007</v>
      </c>
      <c r="P40" s="15"/>
    </row>
    <row r="41" customFormat="false" ht="12.8" hidden="false" customHeight="false" outlineLevel="0" collapsed="false">
      <c r="A41" s="14"/>
      <c r="E41" s="17" t="n">
        <v>3</v>
      </c>
      <c r="F41" s="18"/>
      <c r="G41" s="18"/>
      <c r="H41" s="18" t="n">
        <f aca="false">FACT(H$38)/FACT($E41)/FACT(H$38-$E41)*$I$28^$E41*(1-$I$28)^(H$38-$E41)</f>
        <v>0.729</v>
      </c>
      <c r="I41" s="18" t="n">
        <f aca="false">FACT(I$38)/FACT($E41)/FACT(I$38-$E41)*$I$28^$E41*(1-$I$28)^(I$38-$E41)</f>
        <v>0.2916</v>
      </c>
      <c r="J41" s="18" t="n">
        <f aca="false">FACT(J$38)/FACT($E41)/FACT(J$38-$E41)*$I$28^$E41*(1-$I$28)^(J$38-$E41)</f>
        <v>0.0729</v>
      </c>
      <c r="K41" s="18" t="n">
        <f aca="false">FACT(K$38)/FACT($E41)/FACT(K$38-$E41)*$I$28^$E41*(1-$I$28)^(K$38-$E41)</f>
        <v>0.01458</v>
      </c>
      <c r="L41" s="18" t="n">
        <f aca="false">FACT(L$38)/FACT($E41)/FACT(L$38-$E41)*$I$28^$E41*(1-$I$28)^(L$38-$E41)</f>
        <v>0.0025515</v>
      </c>
      <c r="M41" s="18" t="n">
        <f aca="false">FACT(M$38)/FACT($E41)/FACT(M$38-$E41)*$I$28^$E41*(1-$I$28)^(M$38-$E41)</f>
        <v>0.00040824</v>
      </c>
      <c r="N41" s="18" t="n">
        <f aca="false">FACT(N$38)/FACT($E41)/FACT(N$38-$E41)*$I$28^$E41*(1-$I$28)^(N$38-$E41)</f>
        <v>6.12359999999999E-005</v>
      </c>
      <c r="O41" s="18" t="n">
        <f aca="false">FACT(O$38)/FACT($E41)/FACT(O$38-$E41)*$I$28^$E41*(1-$I$28)^(O$38-$E41)</f>
        <v>8.74799999999999E-006</v>
      </c>
      <c r="P41" s="15"/>
    </row>
    <row r="42" customFormat="false" ht="12.8" hidden="false" customHeight="false" outlineLevel="0" collapsed="false">
      <c r="A42" s="14" t="s">
        <v>30</v>
      </c>
      <c r="E42" s="17" t="n">
        <v>4</v>
      </c>
      <c r="F42" s="18"/>
      <c r="G42" s="18"/>
      <c r="H42" s="18"/>
      <c r="I42" s="18" t="n">
        <f aca="false">FACT(I$38)/FACT($E42)/FACT(I$38-$E42)*$I$28^$E42*(1-$I$28)^(I$38-$E42)</f>
        <v>0.6561</v>
      </c>
      <c r="J42" s="18" t="n">
        <f aca="false">FACT(J$38)/FACT($E42)/FACT(J$38-$E42)*$I$28^$E42*(1-$I$28)^(J$38-$E42)</f>
        <v>0.32805</v>
      </c>
      <c r="K42" s="18" t="n">
        <f aca="false">FACT(K$38)/FACT($E42)/FACT(K$38-$E42)*$I$28^$E42*(1-$I$28)^(K$38-$E42)</f>
        <v>0.0984149999999999</v>
      </c>
      <c r="L42" s="18" t="n">
        <f aca="false">FACT(L$38)/FACT($E42)/FACT(L$38-$E42)*$I$28^$E42*(1-$I$28)^(L$38-$E42)</f>
        <v>0.0229635</v>
      </c>
      <c r="M42" s="18" t="n">
        <f aca="false">FACT(M$38)/FACT($E42)/FACT(M$38-$E42)*$I$28^$E42*(1-$I$28)^(M$38-$E42)</f>
        <v>0.0045927</v>
      </c>
      <c r="N42" s="18" t="n">
        <f aca="false">FACT(N$38)/FACT($E42)/FACT(N$38-$E42)*$I$28^$E42*(1-$I$28)^(N$38-$E42)</f>
        <v>0.000826685999999999</v>
      </c>
      <c r="O42" s="18" t="n">
        <f aca="false">FACT(O$38)/FACT($E42)/FACT(O$38-$E42)*$I$28^$E42*(1-$I$28)^(O$38-$E42)</f>
        <v>0.000137781</v>
      </c>
      <c r="P42" s="15"/>
    </row>
    <row r="43" customFormat="false" ht="12.8" hidden="false" customHeight="false" outlineLevel="0" collapsed="false">
      <c r="A43" s="14"/>
      <c r="E43" s="17" t="n">
        <v>5</v>
      </c>
      <c r="F43" s="18"/>
      <c r="G43" s="18"/>
      <c r="H43" s="18"/>
      <c r="I43" s="18"/>
      <c r="J43" s="18" t="n">
        <f aca="false">FACT(J$38)/FACT($E43)/FACT(J$38-$E43)*$I$28^$E43*(1-$I$28)^(J$38-$E43)</f>
        <v>0.59049</v>
      </c>
      <c r="K43" s="18" t="n">
        <f aca="false">FACT(K$38)/FACT($E43)/FACT(K$38-$E43)*$I$28^$E43*(1-$I$28)^(K$38-$E43)</f>
        <v>0.354294</v>
      </c>
      <c r="L43" s="18" t="n">
        <f aca="false">FACT(L$38)/FACT($E43)/FACT(L$38-$E43)*$I$28^$E43*(1-$I$28)^(L$38-$E43)</f>
        <v>0.1240029</v>
      </c>
      <c r="M43" s="18" t="n">
        <f aca="false">FACT(M$38)/FACT($E43)/FACT(M$38-$E43)*$I$28^$E43*(1-$I$28)^(M$38-$E43)</f>
        <v>0.03306744</v>
      </c>
      <c r="N43" s="18" t="n">
        <f aca="false">FACT(N$38)/FACT($E43)/FACT(N$38-$E43)*$I$28^$E43*(1-$I$28)^(N$38-$E43)</f>
        <v>0.00744017399999999</v>
      </c>
      <c r="O43" s="18" t="n">
        <f aca="false">FACT(O$38)/FACT($E43)/FACT(O$38-$E43)*$I$28^$E43*(1-$I$28)^(O$38-$E43)</f>
        <v>0.0014880348</v>
      </c>
      <c r="P43" s="15"/>
    </row>
    <row r="44" customFormat="false" ht="12.8" hidden="false" customHeight="false" outlineLevel="0" collapsed="false">
      <c r="A44" s="14"/>
      <c r="E44" s="17" t="n">
        <v>6</v>
      </c>
      <c r="F44" s="18"/>
      <c r="G44" s="18"/>
      <c r="H44" s="18"/>
      <c r="I44" s="18"/>
      <c r="J44" s="18"/>
      <c r="K44" s="18" t="n">
        <f aca="false">FACT(K$38)/FACT($E44)/FACT(K$38-$E44)*$I$28^$E44*(1-$I$28)^(K$38-$E44)</f>
        <v>0.531441</v>
      </c>
      <c r="L44" s="18" t="n">
        <f aca="false">FACT(L$38)/FACT($E44)/FACT(L$38-$E44)*$I$28^$E44*(1-$I$28)^(L$38-$E44)</f>
        <v>0.3720087</v>
      </c>
      <c r="M44" s="18" t="n">
        <f aca="false">FACT(M$38)/FACT($E44)/FACT(M$38-$E44)*$I$28^$E44*(1-$I$28)^(M$38-$E44)</f>
        <v>0.14880348</v>
      </c>
      <c r="N44" s="18" t="n">
        <f aca="false">FACT(N$38)/FACT($E44)/FACT(N$38-$E44)*$I$28^$E44*(1-$I$28)^(N$38-$E44)</f>
        <v>0.044641044</v>
      </c>
      <c r="O44" s="18" t="n">
        <f aca="false">FACT(O$38)/FACT($E44)/FACT(O$38-$E44)*$I$28^$E44*(1-$I$28)^(O$38-$E44)</f>
        <v>0.011160261</v>
      </c>
      <c r="P44" s="15"/>
    </row>
    <row r="45" customFormat="false" ht="12.8" hidden="false" customHeight="false" outlineLevel="0" collapsed="false">
      <c r="A45" s="14"/>
      <c r="E45" s="17" t="n">
        <v>7</v>
      </c>
      <c r="F45" s="18"/>
      <c r="G45" s="18"/>
      <c r="H45" s="18"/>
      <c r="I45" s="18"/>
      <c r="J45" s="18"/>
      <c r="K45" s="18"/>
      <c r="L45" s="18" t="n">
        <f aca="false">FACT(L$38)/FACT($E45)/FACT(L$38-$E45)*$I$28^$E45*(1-$I$28)^(L$38-$E45)</f>
        <v>0.4782969</v>
      </c>
      <c r="M45" s="18" t="n">
        <f aca="false">FACT(M$38)/FACT($E45)/FACT(M$38-$E45)*$I$28^$E45*(1-$I$28)^(M$38-$E45)</f>
        <v>0.38263752</v>
      </c>
      <c r="N45" s="18" t="n">
        <f aca="false">FACT(N$38)/FACT($E45)/FACT(N$38-$E45)*$I$28^$E45*(1-$I$28)^(N$38-$E45)</f>
        <v>0.172186884</v>
      </c>
      <c r="O45" s="18" t="n">
        <f aca="false">FACT(O$38)/FACT($E45)/FACT(O$38-$E45)*$I$28^$E45*(1-$I$28)^(O$38-$E45)</f>
        <v>0.057395628</v>
      </c>
      <c r="P45" s="15"/>
    </row>
    <row r="46" customFormat="false" ht="12.8" hidden="false" customHeight="false" outlineLevel="0" collapsed="false">
      <c r="A46" s="14"/>
      <c r="E46" s="17" t="n">
        <v>8</v>
      </c>
      <c r="F46" s="18"/>
      <c r="G46" s="18"/>
      <c r="H46" s="18"/>
      <c r="I46" s="18"/>
      <c r="J46" s="18"/>
      <c r="K46" s="18"/>
      <c r="L46" s="18"/>
      <c r="M46" s="18" t="n">
        <f aca="false">FACT(M$38)/FACT($E46)/FACT(M$38-$E46)*$I$28^$E46*(1-$I$28)^(M$38-$E46)</f>
        <v>0.43046721</v>
      </c>
      <c r="N46" s="18" t="n">
        <f aca="false">FACT(N$38)/FACT($E46)/FACT(N$38-$E46)*$I$28^$E46*(1-$I$28)^(N$38-$E46)</f>
        <v>0.387420489</v>
      </c>
      <c r="O46" s="18" t="n">
        <f aca="false">FACT(O$38)/FACT($E46)/FACT(O$38-$E46)*$I$28^$E46*(1-$I$28)^(O$38-$E46)</f>
        <v>0.1937102445</v>
      </c>
      <c r="P46" s="15"/>
    </row>
    <row r="47" customFormat="false" ht="12.8" hidden="false" customHeight="false" outlineLevel="0" collapsed="false">
      <c r="A47" s="14"/>
      <c r="E47" s="17" t="n">
        <v>9</v>
      </c>
      <c r="F47" s="18"/>
      <c r="G47" s="18"/>
      <c r="H47" s="18"/>
      <c r="I47" s="18"/>
      <c r="J47" s="18"/>
      <c r="K47" s="18"/>
      <c r="L47" s="18"/>
      <c r="M47" s="18"/>
      <c r="N47" s="18" t="n">
        <f aca="false">FACT(N$38)/FACT($E47)/FACT(N$38-$E47)*$I$28^$E47*(1-$I$28)^(N$38-$E47)</f>
        <v>0.387420489</v>
      </c>
      <c r="O47" s="18" t="n">
        <f aca="false">FACT(O$38)/FACT($E47)/FACT(O$38-$E47)*$I$28^$E47*(1-$I$28)^(O$38-$E47)</f>
        <v>0.387420489</v>
      </c>
      <c r="P47" s="15"/>
    </row>
    <row r="48" customFormat="false" ht="12.8" hidden="false" customHeight="false" outlineLevel="0" collapsed="false">
      <c r="A48" s="14"/>
      <c r="E48" s="17" t="n">
        <v>10</v>
      </c>
      <c r="F48" s="18"/>
      <c r="G48" s="18"/>
      <c r="H48" s="18"/>
      <c r="I48" s="18"/>
      <c r="J48" s="18"/>
      <c r="K48" s="18"/>
      <c r="L48" s="18"/>
      <c r="M48" s="18"/>
      <c r="N48" s="18"/>
      <c r="O48" s="18" t="n">
        <f aca="false">FACT(O$38)/FACT($E48)/FACT(O$38-$E48)*$I$28^$E48*(1-$I$28)^(O$38-$E48)</f>
        <v>0.3486784401</v>
      </c>
      <c r="P48" s="15"/>
    </row>
    <row r="49" customFormat="false" ht="12.8" hidden="false" customHeight="false" outlineLevel="0" collapsed="false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</row>
    <row r="51" customFormat="false" ht="12.8" hidden="false" customHeight="false" outlineLevel="0" collapsed="false">
      <c r="A51" s="11"/>
      <c r="B51" s="12"/>
      <c r="C51" s="12"/>
      <c r="D51" s="12"/>
      <c r="E51" s="12"/>
      <c r="F51" s="12"/>
      <c r="G51" s="12"/>
      <c r="H51" s="12"/>
      <c r="I51" s="12" t="s">
        <v>31</v>
      </c>
      <c r="J51" s="12"/>
      <c r="K51" s="12"/>
      <c r="L51" s="12"/>
      <c r="M51" s="12"/>
      <c r="N51" s="12"/>
      <c r="O51" s="12"/>
      <c r="P51" s="13"/>
    </row>
    <row r="52" customFormat="false" ht="12.8" hidden="false" customHeight="false" outlineLevel="0" collapsed="false">
      <c r="A52" s="14"/>
      <c r="J52" s="0" t="s">
        <v>28</v>
      </c>
      <c r="P52" s="15"/>
    </row>
    <row r="53" customFormat="false" ht="17.35" hidden="false" customHeight="false" outlineLevel="0" collapsed="false">
      <c r="A53" s="14"/>
      <c r="E53" s="22" t="s">
        <v>32</v>
      </c>
      <c r="F53" s="17" t="n">
        <v>1</v>
      </c>
      <c r="G53" s="17" t="n">
        <v>2</v>
      </c>
      <c r="H53" s="17" t="n">
        <v>3</v>
      </c>
      <c r="I53" s="17" t="n">
        <v>4</v>
      </c>
      <c r="J53" s="17" t="n">
        <v>5</v>
      </c>
      <c r="K53" s="17" t="n">
        <v>6</v>
      </c>
      <c r="L53" s="17" t="n">
        <v>7</v>
      </c>
      <c r="M53" s="17" t="n">
        <v>8</v>
      </c>
      <c r="N53" s="17" t="n">
        <v>9</v>
      </c>
      <c r="O53" s="17" t="n">
        <v>10</v>
      </c>
      <c r="P53" s="15"/>
    </row>
    <row r="54" customFormat="false" ht="12.8" hidden="false" customHeight="false" outlineLevel="0" collapsed="false">
      <c r="A54" s="14"/>
      <c r="E54" s="17" t="n">
        <v>1</v>
      </c>
      <c r="F54" s="23" t="n">
        <f aca="false">SUM(F39:F$48)</f>
        <v>0.9</v>
      </c>
      <c r="G54" s="23" t="n">
        <f aca="false">SUM(G39:G$48)</f>
        <v>0.99</v>
      </c>
      <c r="H54" s="23" t="n">
        <f aca="false">SUM(H39:H$48)</f>
        <v>0.999</v>
      </c>
      <c r="I54" s="23" t="n">
        <f aca="false">SUM(I39:I$48)</f>
        <v>0.9999</v>
      </c>
      <c r="J54" s="23" t="n">
        <f aca="false">SUM(J39:J$48)</f>
        <v>0.99999</v>
      </c>
      <c r="K54" s="23" t="n">
        <f aca="false">SUM(K39:K$48)</f>
        <v>0.999999</v>
      </c>
      <c r="L54" s="23" t="n">
        <f aca="false">SUM(L39:L$48)</f>
        <v>0.9999999</v>
      </c>
      <c r="M54" s="23" t="n">
        <f aca="false">SUM(M39:M$48)</f>
        <v>0.99999999</v>
      </c>
      <c r="N54" s="23" t="n">
        <f aca="false">SUM(N39:N$48)</f>
        <v>0.999999999</v>
      </c>
      <c r="O54" s="23" t="n">
        <f aca="false">SUM(O39:O$48)</f>
        <v>0.9999999999</v>
      </c>
      <c r="P54" s="15"/>
    </row>
    <row r="55" customFormat="false" ht="12.8" hidden="false" customHeight="false" outlineLevel="0" collapsed="false">
      <c r="A55" s="14"/>
      <c r="E55" s="17" t="n">
        <v>2</v>
      </c>
      <c r="F55" s="18"/>
      <c r="G55" s="23" t="n">
        <f aca="false">SUM(G40:G$48)</f>
        <v>0.81</v>
      </c>
      <c r="H55" s="23" t="n">
        <f aca="false">SUM(H40:H$48)</f>
        <v>0.972</v>
      </c>
      <c r="I55" s="23" t="n">
        <f aca="false">SUM(I40:I$48)</f>
        <v>0.9963</v>
      </c>
      <c r="J55" s="23" t="n">
        <f aca="false">SUM(J40:J$48)</f>
        <v>0.99954</v>
      </c>
      <c r="K55" s="23" t="n">
        <f aca="false">SUM(K40:K$48)</f>
        <v>0.999945</v>
      </c>
      <c r="L55" s="23" t="n">
        <f aca="false">SUM(L40:L$48)</f>
        <v>0.9999936</v>
      </c>
      <c r="M55" s="23" t="n">
        <f aca="false">SUM(M40:M$48)</f>
        <v>0.99999927</v>
      </c>
      <c r="N55" s="23" t="n">
        <f aca="false">SUM(N40:N$48)</f>
        <v>0.999999918</v>
      </c>
      <c r="O55" s="23" t="n">
        <f aca="false">SUM(O40:O$48)</f>
        <v>0.9999999909</v>
      </c>
      <c r="P55" s="15"/>
    </row>
    <row r="56" customFormat="false" ht="12.8" hidden="false" customHeight="false" outlineLevel="0" collapsed="false">
      <c r="A56" s="14"/>
      <c r="E56" s="17" t="n">
        <v>3</v>
      </c>
      <c r="F56" s="18"/>
      <c r="G56" s="18"/>
      <c r="H56" s="23" t="n">
        <f aca="false">SUM(H41:H$48)</f>
        <v>0.729</v>
      </c>
      <c r="I56" s="23" t="n">
        <f aca="false">SUM(I41:I$48)</f>
        <v>0.9477</v>
      </c>
      <c r="J56" s="23" t="n">
        <f aca="false">SUM(J41:J$48)</f>
        <v>0.99144</v>
      </c>
      <c r="K56" s="23" t="n">
        <f aca="false">SUM(K41:K$48)</f>
        <v>0.99873</v>
      </c>
      <c r="L56" s="23" t="n">
        <f aca="false">SUM(L41:L$48)</f>
        <v>0.9998235</v>
      </c>
      <c r="M56" s="23" t="n">
        <f aca="false">SUM(M41:M$48)</f>
        <v>0.99997659</v>
      </c>
      <c r="N56" s="23" t="n">
        <f aca="false">SUM(N41:N$48)</f>
        <v>0.999997002</v>
      </c>
      <c r="O56" s="23" t="n">
        <f aca="false">SUM(O41:O$48)</f>
        <v>0.9999996264</v>
      </c>
      <c r="P56" s="15"/>
    </row>
    <row r="57" customFormat="false" ht="12.8" hidden="false" customHeight="false" outlineLevel="0" collapsed="false">
      <c r="A57" s="14" t="s">
        <v>33</v>
      </c>
      <c r="E57" s="17" t="n">
        <v>4</v>
      </c>
      <c r="F57" s="18"/>
      <c r="G57" s="18"/>
      <c r="H57" s="18"/>
      <c r="I57" s="23" t="n">
        <f aca="false">SUM(I42:I$48)</f>
        <v>0.6561</v>
      </c>
      <c r="J57" s="23" t="n">
        <f aca="false">SUM(J42:J$48)</f>
        <v>0.91854</v>
      </c>
      <c r="K57" s="23" t="n">
        <f aca="false">SUM(K42:K$48)</f>
        <v>0.98415</v>
      </c>
      <c r="L57" s="23" t="n">
        <f aca="false">SUM(L42:L$48)</f>
        <v>0.997272</v>
      </c>
      <c r="M57" s="23" t="n">
        <f aca="false">SUM(M42:M$48)</f>
        <v>0.99956835</v>
      </c>
      <c r="N57" s="23" t="n">
        <f aca="false">SUM(N42:N$48)</f>
        <v>0.999935766</v>
      </c>
      <c r="O57" s="23" t="n">
        <f aca="false">SUM(O42:O$48)</f>
        <v>0.9999908784</v>
      </c>
      <c r="P57" s="15"/>
    </row>
    <row r="58" customFormat="false" ht="12.8" hidden="false" customHeight="false" outlineLevel="0" collapsed="false">
      <c r="A58" s="14" t="s">
        <v>34</v>
      </c>
      <c r="E58" s="17" t="n">
        <v>5</v>
      </c>
      <c r="F58" s="18"/>
      <c r="G58" s="18"/>
      <c r="H58" s="18"/>
      <c r="I58" s="18"/>
      <c r="J58" s="23" t="n">
        <f aca="false">SUM(J43:J$48)</f>
        <v>0.59049</v>
      </c>
      <c r="K58" s="23" t="n">
        <f aca="false">SUM(K43:K$48)</f>
        <v>0.885735</v>
      </c>
      <c r="L58" s="23" t="n">
        <f aca="false">SUM(L43:L$48)</f>
        <v>0.9743085</v>
      </c>
      <c r="M58" s="23" t="n">
        <f aca="false">SUM(M43:M$48)</f>
        <v>0.99497565</v>
      </c>
      <c r="N58" s="23" t="n">
        <f aca="false">SUM(N43:N$48)</f>
        <v>0.99910908</v>
      </c>
      <c r="O58" s="23" t="n">
        <f aca="false">SUM(O43:O$48)</f>
        <v>0.9998530974</v>
      </c>
      <c r="P58" s="15"/>
    </row>
    <row r="59" customFormat="false" ht="12.8" hidden="false" customHeight="false" outlineLevel="0" collapsed="false">
      <c r="A59" s="14" t="s">
        <v>35</v>
      </c>
      <c r="E59" s="17" t="n">
        <v>6</v>
      </c>
      <c r="F59" s="18"/>
      <c r="G59" s="18"/>
      <c r="H59" s="18"/>
      <c r="I59" s="18"/>
      <c r="J59" s="18"/>
      <c r="K59" s="23" t="n">
        <f aca="false">SUM(K44:K$48)</f>
        <v>0.531441</v>
      </c>
      <c r="L59" s="23" t="n">
        <f aca="false">SUM(L44:L$48)</f>
        <v>0.8503056</v>
      </c>
      <c r="M59" s="23" t="n">
        <f aca="false">SUM(M44:M$48)</f>
        <v>0.96190821</v>
      </c>
      <c r="N59" s="23" t="n">
        <f aca="false">SUM(N44:N$48)</f>
        <v>0.991668906</v>
      </c>
      <c r="O59" s="23" t="n">
        <f aca="false">SUM(O44:O$48)</f>
        <v>0.9983650626</v>
      </c>
      <c r="P59" s="15"/>
    </row>
    <row r="60" customFormat="false" ht="12.8" hidden="false" customHeight="false" outlineLevel="0" collapsed="false">
      <c r="A60" s="14"/>
      <c r="E60" s="17" t="n">
        <v>7</v>
      </c>
      <c r="F60" s="18"/>
      <c r="G60" s="18"/>
      <c r="H60" s="18"/>
      <c r="I60" s="18"/>
      <c r="J60" s="18"/>
      <c r="K60" s="18"/>
      <c r="L60" s="23" t="n">
        <f aca="false">SUM(L45:L$48)</f>
        <v>0.4782969</v>
      </c>
      <c r="M60" s="23" t="n">
        <f aca="false">SUM(M45:M$48)</f>
        <v>0.81310473</v>
      </c>
      <c r="N60" s="23" t="n">
        <f aca="false">SUM(N45:N$48)</f>
        <v>0.947027862</v>
      </c>
      <c r="O60" s="23" t="n">
        <f aca="false">SUM(O45:O$48)</f>
        <v>0.9872048016</v>
      </c>
      <c r="P60" s="15"/>
    </row>
    <row r="61" customFormat="false" ht="12.8" hidden="false" customHeight="false" outlineLevel="0" collapsed="false">
      <c r="A61" s="14"/>
      <c r="E61" s="17" t="n">
        <v>8</v>
      </c>
      <c r="F61" s="18"/>
      <c r="G61" s="18"/>
      <c r="H61" s="18"/>
      <c r="I61" s="18"/>
      <c r="J61" s="18"/>
      <c r="K61" s="18"/>
      <c r="L61" s="18"/>
      <c r="M61" s="23" t="n">
        <f aca="false">SUM(M46:M$48)</f>
        <v>0.43046721</v>
      </c>
      <c r="N61" s="23" t="n">
        <f aca="false">SUM(N46:N$48)</f>
        <v>0.774840978</v>
      </c>
      <c r="O61" s="23" t="n">
        <f aca="false">SUM(O46:O$48)</f>
        <v>0.9298091736</v>
      </c>
      <c r="P61" s="15"/>
    </row>
    <row r="62" customFormat="false" ht="12.8" hidden="false" customHeight="false" outlineLevel="0" collapsed="false">
      <c r="A62" s="14"/>
      <c r="E62" s="17" t="n">
        <v>9</v>
      </c>
      <c r="F62" s="18"/>
      <c r="G62" s="18"/>
      <c r="H62" s="18"/>
      <c r="I62" s="18"/>
      <c r="J62" s="18"/>
      <c r="K62" s="18"/>
      <c r="L62" s="18"/>
      <c r="M62" s="18"/>
      <c r="N62" s="23" t="n">
        <f aca="false">SUM(N47:N$48)</f>
        <v>0.387420489</v>
      </c>
      <c r="O62" s="23" t="n">
        <f aca="false">SUM(O47:O$48)</f>
        <v>0.7360989291</v>
      </c>
      <c r="P62" s="15"/>
    </row>
    <row r="63" customFormat="false" ht="12.8" hidden="false" customHeight="false" outlineLevel="0" collapsed="false">
      <c r="A63" s="14"/>
      <c r="E63" s="17" t="n">
        <v>10</v>
      </c>
      <c r="F63" s="18"/>
      <c r="G63" s="18"/>
      <c r="H63" s="18"/>
      <c r="I63" s="18"/>
      <c r="J63" s="18"/>
      <c r="K63" s="18"/>
      <c r="L63" s="18"/>
      <c r="M63" s="18"/>
      <c r="N63" s="18"/>
      <c r="O63" s="23" t="n">
        <f aca="false">SUM(O48:O$48)</f>
        <v>0.3486784401</v>
      </c>
      <c r="P63" s="15"/>
    </row>
    <row r="64" customFormat="false" ht="12.8" hidden="false" customHeight="false" outlineLevel="0" collapsed="false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2021-08-17T07:51:37Z</dcterms:created>
  <dc:creator/>
  <dc:description/>
  <dc:language>pl-PL</dc:language>
  <cp:lastModifiedBy/>
  <dcterms:modified xsi:type="dcterms:W3CDTF">2021-08-22T13:36:47Z</dcterms:modified>
  <cp:revision>8</cp:revision>
  <dc:subject/>
  <dc:title/>
</cp:coreProperties>
</file>