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<sst xmlns="http://schemas.openxmlformats.org/spreadsheetml/2006/main" count="52" uniqueCount="37">
  <si>
    <t xml:space="preserve">Krok 1</t>
  </si>
  <si>
    <t xml:space="preserve">Zebranie danych</t>
  </si>
  <si>
    <t xml:space="preserve">Typ pompy</t>
  </si>
  <si>
    <t xml:space="preserve">100PJM250/45.0/29</t>
  </si>
  <si>
    <t xml:space="preserve">Prędkość obrotowa</t>
  </si>
  <si>
    <t xml:space="preserve">n</t>
  </si>
  <si>
    <t xml:space="preserve">obr/min</t>
  </si>
  <si>
    <t xml:space="preserve">Średnica wirnika</t>
  </si>
  <si>
    <t xml:space="preserve">d2</t>
  </si>
  <si>
    <t xml:space="preserve">mm</t>
  </si>
  <si>
    <t xml:space="preserve">Charakterystyka pompy</t>
  </si>
  <si>
    <t xml:space="preserve">Q</t>
  </si>
  <si>
    <t xml:space="preserve">H</t>
  </si>
  <si>
    <t xml:space="preserve">P</t>
  </si>
  <si>
    <t xml:space="preserve">m3/h</t>
  </si>
  <si>
    <t xml:space="preserve">m</t>
  </si>
  <si>
    <t xml:space="preserve">kW</t>
  </si>
  <si>
    <t xml:space="preserve">Qw</t>
  </si>
  <si>
    <t xml:space="preserve">Qr</t>
  </si>
  <si>
    <t xml:space="preserve">Hr</t>
  </si>
  <si>
    <t xml:space="preserve">Hstat</t>
  </si>
  <si>
    <t xml:space="preserve">Krok 2</t>
  </si>
  <si>
    <t xml:space="preserve">Wsp. paraboli</t>
  </si>
  <si>
    <t xml:space="preserve">Hr/Qr^2</t>
  </si>
  <si>
    <t xml:space="preserve">Charakterystyka układu</t>
  </si>
  <si>
    <t xml:space="preserve">Wydajność wymagana</t>
  </si>
  <si>
    <t xml:space="preserve">Krok 3</t>
  </si>
  <si>
    <t xml:space="preserve">Wyznaczenie punktu obliczeniowego</t>
  </si>
  <si>
    <t xml:space="preserve">Wsp. prostej</t>
  </si>
  <si>
    <t xml:space="preserve">Linia homologiczna</t>
  </si>
  <si>
    <t xml:space="preserve">Krok 4</t>
  </si>
  <si>
    <t xml:space="preserve">Wydajność obliczeniowa</t>
  </si>
  <si>
    <t xml:space="preserve">Qo</t>
  </si>
  <si>
    <t xml:space="preserve">Krok 5</t>
  </si>
  <si>
    <t xml:space="preserve">d2*</t>
  </si>
  <si>
    <t xml:space="preserve">Krok 6</t>
  </si>
  <si>
    <t xml:space="preserve">Dd2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</si>
</sst>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#,##0.0"/>
    <numFmt numFmtId="167" formatCode="0.000"/>
    <numFmt numFmtId="168" formatCode="#,##0.00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Arkusz1!$C$13:$C$22</c:f>
              <c:numCache>
                <c:formatCode>General</c:formatCode>
                <c:ptCount val="10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210</c:v>
                </c:pt>
              </c:numCache>
            </c:numRef>
          </c:xVal>
          <c:yVal>
            <c:numRef>
              <c:f>Arkusz1!$D$13:$D$22</c:f>
              <c:numCache>
                <c:formatCode>General</c:formatCode>
                <c:ptCount val="10"/>
                <c:pt idx="0">
                  <c:v>81</c:v>
                </c:pt>
                <c:pt idx="1">
                  <c:v>83.1</c:v>
                </c:pt>
                <c:pt idx="2">
                  <c:v>84</c:v>
                </c:pt>
                <c:pt idx="3">
                  <c:v>83.5</c:v>
                </c:pt>
                <c:pt idx="4">
                  <c:v>82</c:v>
                </c:pt>
                <c:pt idx="5">
                  <c:v>79.6</c:v>
                </c:pt>
                <c:pt idx="6">
                  <c:v>74</c:v>
                </c:pt>
                <c:pt idx="7">
                  <c:v>68.7</c:v>
                </c:pt>
                <c:pt idx="8">
                  <c:v>62</c:v>
                </c:pt>
                <c:pt idx="9">
                  <c:v>49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Arkusz1!$C$42:$C$54</c:f>
              <c:numCache>
                <c:formatCode>General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  <c:pt idx="9">
                  <c:v>160</c:v>
                </c:pt>
                <c:pt idx="10">
                  <c:v>180</c:v>
                </c:pt>
                <c:pt idx="11">
                  <c:v>200</c:v>
                </c:pt>
                <c:pt idx="12">
                  <c:v>220</c:v>
                </c:pt>
              </c:numCache>
            </c:numRef>
          </c:xVal>
          <c:yVal>
            <c:numRef>
              <c:f>Arkusz1!$D$42:$D$54</c:f>
              <c:numCache>
                <c:formatCode>General</c:formatCode>
                <c:ptCount val="13"/>
                <c:pt idx="0">
                  <c:v>50</c:v>
                </c:pt>
                <c:pt idx="1">
                  <c:v>50.118042366691</c:v>
                </c:pt>
                <c:pt idx="2">
                  <c:v>50.4721694667641</c:v>
                </c:pt>
                <c:pt idx="3">
                  <c:v>51.0623813002191</c:v>
                </c:pt>
                <c:pt idx="4">
                  <c:v>51.8886778670562</c:v>
                </c:pt>
                <c:pt idx="5">
                  <c:v>52.9510591672754</c:v>
                </c:pt>
                <c:pt idx="6">
                  <c:v>54.2495252008766</c:v>
                </c:pt>
                <c:pt idx="7">
                  <c:v>55.7840759678598</c:v>
                </c:pt>
                <c:pt idx="8">
                  <c:v>56.6398831263696</c:v>
                </c:pt>
                <c:pt idx="9">
                  <c:v>57.554711468225</c:v>
                </c:pt>
                <c:pt idx="10">
                  <c:v>59.5614317019722</c:v>
                </c:pt>
                <c:pt idx="11">
                  <c:v>61.8042366691015</c:v>
                </c:pt>
                <c:pt idx="12">
                  <c:v>64.2831263696129</c:v>
                </c:pt>
              </c:numCache>
            </c:numRef>
          </c:yVal>
          <c:smooth val="0"/>
        </c:ser>
        <c:axId val="53845211"/>
        <c:axId val="33359316"/>
      </c:scatterChart>
      <c:valAx>
        <c:axId val="538452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3359316"/>
        <c:crosses val="autoZero"/>
        <c:crossBetween val="midCat"/>
      </c:valAx>
      <c:valAx>
        <c:axId val="3335931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384521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Arkusz1!$C$13:$C$22</c:f>
              <c:numCache>
                <c:formatCode>General</c:formatCode>
                <c:ptCount val="10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210</c:v>
                </c:pt>
              </c:numCache>
            </c:numRef>
          </c:xVal>
          <c:yVal>
            <c:numRef>
              <c:f>Arkusz1!$D$13:$D$22</c:f>
              <c:numCache>
                <c:formatCode>General</c:formatCode>
                <c:ptCount val="10"/>
                <c:pt idx="0">
                  <c:v>81</c:v>
                </c:pt>
                <c:pt idx="1">
                  <c:v>83.1</c:v>
                </c:pt>
                <c:pt idx="2">
                  <c:v>84</c:v>
                </c:pt>
                <c:pt idx="3">
                  <c:v>83.5</c:v>
                </c:pt>
                <c:pt idx="4">
                  <c:v>82</c:v>
                </c:pt>
                <c:pt idx="5">
                  <c:v>79.6</c:v>
                </c:pt>
                <c:pt idx="6">
                  <c:v>74</c:v>
                </c:pt>
                <c:pt idx="7">
                  <c:v>68.7</c:v>
                </c:pt>
                <c:pt idx="8">
                  <c:v>62</c:v>
                </c:pt>
                <c:pt idx="9">
                  <c:v>49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Arkusz1!$C$64:$C$75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</c:numCache>
            </c:numRef>
          </c:xVal>
          <c:yVal>
            <c:numRef>
              <c:f>Arkusz1!$D$64:$D$75</c:f>
              <c:numCache>
                <c:formatCode>General</c:formatCode>
                <c:ptCount val="12"/>
                <c:pt idx="0">
                  <c:v>0</c:v>
                </c:pt>
                <c:pt idx="1">
                  <c:v>7.55198441684928</c:v>
                </c:pt>
                <c:pt idx="2">
                  <c:v>15.1039688336986</c:v>
                </c:pt>
                <c:pt idx="3">
                  <c:v>22.6559532505478</c:v>
                </c:pt>
                <c:pt idx="4">
                  <c:v>30.2079376673971</c:v>
                </c:pt>
                <c:pt idx="5">
                  <c:v>37.7599220842464</c:v>
                </c:pt>
                <c:pt idx="6">
                  <c:v>45.3119065010957</c:v>
                </c:pt>
                <c:pt idx="7">
                  <c:v>52.863890917945</c:v>
                </c:pt>
                <c:pt idx="8">
                  <c:v>60.4158753347942</c:v>
                </c:pt>
                <c:pt idx="9">
                  <c:v>67.9678597516435</c:v>
                </c:pt>
                <c:pt idx="10">
                  <c:v>75.5198441684928</c:v>
                </c:pt>
                <c:pt idx="11">
                  <c:v>83.0718285853421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Arkusz1!$C$42:$C$54</c:f>
              <c:numCache>
                <c:formatCode>General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  <c:pt idx="9">
                  <c:v>160</c:v>
                </c:pt>
                <c:pt idx="10">
                  <c:v>180</c:v>
                </c:pt>
                <c:pt idx="11">
                  <c:v>200</c:v>
                </c:pt>
                <c:pt idx="12">
                  <c:v>220</c:v>
                </c:pt>
              </c:numCache>
            </c:numRef>
          </c:xVal>
          <c:yVal>
            <c:numRef>
              <c:f>Arkusz1!$D$42:$D$54</c:f>
              <c:numCache>
                <c:formatCode>General</c:formatCode>
                <c:ptCount val="13"/>
                <c:pt idx="0">
                  <c:v>50</c:v>
                </c:pt>
                <c:pt idx="1">
                  <c:v>50.118042366691</c:v>
                </c:pt>
                <c:pt idx="2">
                  <c:v>50.4721694667641</c:v>
                </c:pt>
                <c:pt idx="3">
                  <c:v>51.0623813002191</c:v>
                </c:pt>
                <c:pt idx="4">
                  <c:v>51.8886778670562</c:v>
                </c:pt>
                <c:pt idx="5">
                  <c:v>52.9510591672754</c:v>
                </c:pt>
                <c:pt idx="6">
                  <c:v>54.2495252008766</c:v>
                </c:pt>
                <c:pt idx="7">
                  <c:v>55.7840759678598</c:v>
                </c:pt>
                <c:pt idx="8">
                  <c:v>56.6398831263696</c:v>
                </c:pt>
                <c:pt idx="9">
                  <c:v>57.554711468225</c:v>
                </c:pt>
                <c:pt idx="10">
                  <c:v>59.5614317019722</c:v>
                </c:pt>
                <c:pt idx="11">
                  <c:v>61.8042366691015</c:v>
                </c:pt>
                <c:pt idx="12">
                  <c:v>64.2831263696129</c:v>
                </c:pt>
              </c:numCache>
            </c:numRef>
          </c:yVal>
          <c:smooth val="0"/>
        </c:ser>
        <c:axId val="7704098"/>
        <c:axId val="92072378"/>
      </c:scatterChart>
      <c:valAx>
        <c:axId val="7704098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minorGridlines>
          <c:spPr>
            <a:ln>
              <a:solidFill>
                <a:srgbClr val="dddddd"/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2072378"/>
        <c:crosses val="autoZero"/>
        <c:crossBetween val="midCat"/>
        <c:majorUnit val="50"/>
      </c:valAx>
      <c:valAx>
        <c:axId val="9207237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70409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Relationship Id="rId3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559080</xdr:colOff>
      <xdr:row>7</xdr:row>
      <xdr:rowOff>105840</xdr:rowOff>
    </xdr:from>
    <xdr:to>
      <xdr:col>9</xdr:col>
      <xdr:colOff>415800</xdr:colOff>
      <xdr:row>24</xdr:row>
      <xdr:rowOff>113040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4281840" y="1243440"/>
          <a:ext cx="3107880" cy="2770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802080</xdr:colOff>
      <xdr:row>35</xdr:row>
      <xdr:rowOff>65520</xdr:rowOff>
    </xdr:from>
    <xdr:to>
      <xdr:col>11</xdr:col>
      <xdr:colOff>779760</xdr:colOff>
      <xdr:row>53</xdr:row>
      <xdr:rowOff>138600</xdr:rowOff>
    </xdr:to>
    <xdr:graphicFrame>
      <xdr:nvGraphicFramePr>
        <xdr:cNvPr id="1" name=""/>
        <xdr:cNvGraphicFramePr/>
      </xdr:nvGraphicFramePr>
      <xdr:xfrm>
        <a:off x="5337720" y="5754960"/>
        <a:ext cx="4041720" cy="2999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794160</xdr:colOff>
      <xdr:row>57</xdr:row>
      <xdr:rowOff>27000</xdr:rowOff>
    </xdr:from>
    <xdr:to>
      <xdr:col>11</xdr:col>
      <xdr:colOff>771120</xdr:colOff>
      <xdr:row>75</xdr:row>
      <xdr:rowOff>103320</xdr:rowOff>
    </xdr:to>
    <xdr:graphicFrame>
      <xdr:nvGraphicFramePr>
        <xdr:cNvPr id="2" name=""/>
        <xdr:cNvGraphicFramePr/>
      </xdr:nvGraphicFramePr>
      <xdr:xfrm>
        <a:off x="5329800" y="9292680"/>
        <a:ext cx="4041000" cy="3002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S90"/>
  <sheetViews>
    <sheetView showFormulas="false" showGridLines="true" showRowColHeaders="true" showZeros="true" rightToLeft="false" tabSelected="true" showOutlineSymbols="true" defaultGridColor="true" view="normal" topLeftCell="A58" colorId="64" zoomScale="120" zoomScaleNormal="120" zoomScalePageLayoutView="100" workbookViewId="0">
      <selection pane="topLeft" activeCell="D90" activeCellId="0" sqref="D90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21.11"/>
    <col collapsed="false" customWidth="true" hidden="false" outlineLevel="0" max="3" min="3" style="0" width="6.94"/>
    <col collapsed="false" customWidth="true" hidden="false" outlineLevel="0" max="4" min="4" style="0" width="6.81"/>
    <col collapsed="false" customWidth="true" hidden="false" outlineLevel="0" max="5" min="5" style="0" width="6.39"/>
  </cols>
  <sheetData>
    <row r="2" customFormat="false" ht="12.8" hidden="false" customHeight="false" outlineLevel="0" collapsed="false">
      <c r="A2" s="1" t="s">
        <v>0</v>
      </c>
      <c r="B2" s="0" t="s">
        <v>1</v>
      </c>
    </row>
    <row r="4" customFormat="false" ht="12.8" hidden="false" customHeight="false" outlineLevel="0" collapsed="false">
      <c r="B4" s="0" t="s">
        <v>2</v>
      </c>
      <c r="C4" s="0" t="s">
        <v>3</v>
      </c>
    </row>
    <row r="6" customFormat="false" ht="12.8" hidden="false" customHeight="false" outlineLevel="0" collapsed="false">
      <c r="B6" s="0" t="s">
        <v>4</v>
      </c>
      <c r="C6" s="2" t="s">
        <v>5</v>
      </c>
      <c r="D6" s="3" t="n">
        <v>2900</v>
      </c>
      <c r="E6" s="0" t="s">
        <v>6</v>
      </c>
    </row>
    <row r="7" customFormat="false" ht="12.8" hidden="false" customHeight="false" outlineLevel="0" collapsed="false">
      <c r="B7" s="0" t="s">
        <v>7</v>
      </c>
      <c r="C7" s="2" t="s">
        <v>8</v>
      </c>
      <c r="D7" s="3" t="n">
        <v>250</v>
      </c>
      <c r="E7" s="3" t="s">
        <v>9</v>
      </c>
    </row>
    <row r="9" customFormat="false" ht="12.8" hidden="false" customHeight="false" outlineLevel="0" collapsed="false">
      <c r="B9" s="0" t="s">
        <v>10</v>
      </c>
    </row>
    <row r="11" customFormat="false" ht="12.8" hidden="false" customHeight="false" outlineLevel="0" collapsed="false">
      <c r="C11" s="4" t="s">
        <v>11</v>
      </c>
      <c r="D11" s="4" t="s">
        <v>12</v>
      </c>
      <c r="E11" s="4" t="s">
        <v>13</v>
      </c>
    </row>
    <row r="12" customFormat="false" ht="12.8" hidden="false" customHeight="false" outlineLevel="0" collapsed="false">
      <c r="C12" s="4" t="s">
        <v>14</v>
      </c>
      <c r="D12" s="4" t="s">
        <v>15</v>
      </c>
      <c r="E12" s="4" t="s">
        <v>16</v>
      </c>
    </row>
    <row r="13" customFormat="false" ht="12.8" hidden="false" customHeight="false" outlineLevel="0" collapsed="false">
      <c r="C13" s="5" t="n">
        <v>0</v>
      </c>
      <c r="D13" s="5" t="n">
        <v>81</v>
      </c>
      <c r="E13" s="5" t="n">
        <v>14</v>
      </c>
      <c r="P13" s="5"/>
      <c r="Q13" s="5"/>
    </row>
    <row r="14" customFormat="false" ht="12.8" hidden="false" customHeight="false" outlineLevel="0" collapsed="false">
      <c r="C14" s="5" t="n">
        <v>25</v>
      </c>
      <c r="D14" s="5" t="n">
        <v>83.1</v>
      </c>
      <c r="E14" s="5" t="n">
        <v>18.48</v>
      </c>
      <c r="P14" s="5"/>
      <c r="Q14" s="5"/>
    </row>
    <row r="15" customFormat="false" ht="12.8" hidden="false" customHeight="false" outlineLevel="0" collapsed="false">
      <c r="C15" s="5" t="n">
        <v>50</v>
      </c>
      <c r="D15" s="5" t="n">
        <v>84</v>
      </c>
      <c r="E15" s="5" t="n">
        <v>23</v>
      </c>
      <c r="O15" s="5"/>
      <c r="P15" s="5"/>
      <c r="Q15" s="5"/>
    </row>
    <row r="16" customFormat="false" ht="12.8" hidden="false" customHeight="false" outlineLevel="0" collapsed="false">
      <c r="C16" s="5" t="n">
        <v>70</v>
      </c>
      <c r="D16" s="5" t="n">
        <v>83.5</v>
      </c>
      <c r="E16" s="5" t="n">
        <v>26.6</v>
      </c>
      <c r="O16" s="5"/>
      <c r="P16" s="5"/>
      <c r="Q16" s="5"/>
    </row>
    <row r="17" customFormat="false" ht="12.8" hidden="false" customHeight="false" outlineLevel="0" collapsed="false">
      <c r="C17" s="5" t="n">
        <v>90</v>
      </c>
      <c r="D17" s="5" t="n">
        <v>82</v>
      </c>
      <c r="E17" s="5" t="n">
        <v>30</v>
      </c>
      <c r="N17" s="5"/>
      <c r="O17" s="5"/>
      <c r="P17" s="5"/>
      <c r="Q17" s="5"/>
    </row>
    <row r="18" customFormat="false" ht="12.8" hidden="false" customHeight="false" outlineLevel="0" collapsed="false">
      <c r="C18" s="5" t="n">
        <v>110</v>
      </c>
      <c r="D18" s="5" t="n">
        <v>79.6</v>
      </c>
      <c r="E18" s="5" t="n">
        <v>33</v>
      </c>
      <c r="N18" s="5"/>
      <c r="O18" s="5"/>
      <c r="P18" s="5"/>
      <c r="Q18" s="5"/>
    </row>
    <row r="19" customFormat="false" ht="12.8" hidden="false" customHeight="false" outlineLevel="0" collapsed="false">
      <c r="C19" s="5" t="n">
        <v>140</v>
      </c>
      <c r="D19" s="5" t="n">
        <v>74</v>
      </c>
      <c r="E19" s="5" t="n">
        <v>37</v>
      </c>
    </row>
    <row r="20" customFormat="false" ht="12.8" hidden="false" customHeight="false" outlineLevel="0" collapsed="false">
      <c r="C20" s="5" t="n">
        <v>160</v>
      </c>
      <c r="D20" s="5" t="n">
        <v>68.7</v>
      </c>
      <c r="E20" s="5" t="n">
        <v>39.6</v>
      </c>
    </row>
    <row r="21" customFormat="false" ht="12.8" hidden="false" customHeight="false" outlineLevel="0" collapsed="false">
      <c r="C21" s="5" t="n">
        <v>180</v>
      </c>
      <c r="D21" s="5" t="n">
        <v>62</v>
      </c>
      <c r="E21" s="5" t="n">
        <v>42</v>
      </c>
      <c r="Q21" s="5"/>
    </row>
    <row r="22" customFormat="false" ht="12.8" hidden="false" customHeight="false" outlineLevel="0" collapsed="false">
      <c r="C22" s="5" t="n">
        <v>210</v>
      </c>
      <c r="D22" s="5" t="n">
        <v>49</v>
      </c>
      <c r="E22" s="5" t="n">
        <v>45</v>
      </c>
    </row>
    <row r="31" customFormat="false" ht="12.8" hidden="false" customHeight="false" outlineLevel="0" collapsed="false">
      <c r="B31" s="0" t="s">
        <v>17</v>
      </c>
      <c r="C31" s="0" t="n">
        <v>150</v>
      </c>
      <c r="D31" s="0" t="s">
        <v>14</v>
      </c>
    </row>
    <row r="32" customFormat="false" ht="12.8" hidden="false" customHeight="false" outlineLevel="0" collapsed="false">
      <c r="B32" s="0" t="s">
        <v>18</v>
      </c>
      <c r="C32" s="0" t="n">
        <v>185</v>
      </c>
      <c r="D32" s="0" t="s">
        <v>14</v>
      </c>
    </row>
    <row r="33" customFormat="false" ht="12.8" hidden="false" customHeight="false" outlineLevel="0" collapsed="false">
      <c r="B33" s="0" t="s">
        <v>19</v>
      </c>
      <c r="C33" s="0" t="n">
        <v>60.1</v>
      </c>
      <c r="D33" s="0" t="s">
        <v>15</v>
      </c>
    </row>
    <row r="34" customFormat="false" ht="12.8" hidden="false" customHeight="false" outlineLevel="0" collapsed="false">
      <c r="B34" s="0" t="s">
        <v>20</v>
      </c>
      <c r="C34" s="0" t="n">
        <v>50</v>
      </c>
      <c r="D34" s="0" t="s">
        <v>15</v>
      </c>
    </row>
    <row r="36" customFormat="false" ht="12.8" hidden="false" customHeight="false" outlineLevel="0" collapsed="false">
      <c r="A36" s="1" t="s">
        <v>21</v>
      </c>
    </row>
    <row r="37" customFormat="false" ht="12.8" hidden="false" customHeight="false" outlineLevel="0" collapsed="false">
      <c r="B37" s="0" t="s">
        <v>22</v>
      </c>
      <c r="C37" s="0" t="s">
        <v>23</v>
      </c>
      <c r="D37" s="0" t="n">
        <f aca="false">(C33-C34)/C32^2</f>
        <v>0.000295105916727538</v>
      </c>
    </row>
    <row r="39" customFormat="false" ht="12.8" hidden="false" customHeight="false" outlineLevel="0" collapsed="false">
      <c r="B39" s="0" t="s">
        <v>24</v>
      </c>
    </row>
    <row r="40" customFormat="false" ht="12.8" hidden="false" customHeight="false" outlineLevel="0" collapsed="false">
      <c r="C40" s="4" t="s">
        <v>11</v>
      </c>
      <c r="D40" s="4" t="s">
        <v>12</v>
      </c>
      <c r="G40" s="6"/>
      <c r="H40" s="6"/>
      <c r="I40" s="6"/>
      <c r="M40" s="6"/>
      <c r="N40" s="6"/>
      <c r="S40" s="3"/>
    </row>
    <row r="41" customFormat="false" ht="12.8" hidden="false" customHeight="false" outlineLevel="0" collapsed="false">
      <c r="C41" s="4" t="s">
        <v>14</v>
      </c>
      <c r="D41" s="4" t="s">
        <v>15</v>
      </c>
    </row>
    <row r="42" customFormat="false" ht="12.8" hidden="false" customHeight="false" outlineLevel="0" collapsed="false">
      <c r="C42" s="0" t="n">
        <v>0</v>
      </c>
      <c r="D42" s="7" t="n">
        <f aca="false">C$34+D$37*C42^2</f>
        <v>50</v>
      </c>
    </row>
    <row r="43" customFormat="false" ht="12.8" hidden="false" customHeight="false" outlineLevel="0" collapsed="false">
      <c r="C43" s="0" t="n">
        <v>20</v>
      </c>
      <c r="D43" s="7" t="n">
        <f aca="false">C$34+D$37*C43^2</f>
        <v>50.118042366691</v>
      </c>
    </row>
    <row r="44" customFormat="false" ht="12.8" hidden="false" customHeight="false" outlineLevel="0" collapsed="false">
      <c r="C44" s="0" t="n">
        <v>40</v>
      </c>
      <c r="D44" s="7" t="n">
        <f aca="false">C$34+D$37*C44^2</f>
        <v>50.4721694667641</v>
      </c>
    </row>
    <row r="45" customFormat="false" ht="12.8" hidden="false" customHeight="false" outlineLevel="0" collapsed="false">
      <c r="C45" s="0" t="n">
        <v>60</v>
      </c>
      <c r="D45" s="7" t="n">
        <f aca="false">C$34+D$37*C45^2</f>
        <v>51.0623813002191</v>
      </c>
    </row>
    <row r="46" customFormat="false" ht="12.8" hidden="false" customHeight="false" outlineLevel="0" collapsed="false">
      <c r="C46" s="0" t="n">
        <v>80</v>
      </c>
      <c r="D46" s="7" t="n">
        <f aca="false">C$34+D$37*C46^2</f>
        <v>51.8886778670562</v>
      </c>
    </row>
    <row r="47" customFormat="false" ht="12.8" hidden="false" customHeight="false" outlineLevel="0" collapsed="false">
      <c r="C47" s="0" t="n">
        <v>100</v>
      </c>
      <c r="D47" s="7" t="n">
        <f aca="false">C$34+D$37*C47^2</f>
        <v>52.9510591672754</v>
      </c>
    </row>
    <row r="48" customFormat="false" ht="12.8" hidden="false" customHeight="false" outlineLevel="0" collapsed="false">
      <c r="C48" s="0" t="n">
        <v>120</v>
      </c>
      <c r="D48" s="7" t="n">
        <f aca="false">C$34+D$37*C48^2</f>
        <v>54.2495252008766</v>
      </c>
    </row>
    <row r="49" customFormat="false" ht="12.8" hidden="false" customHeight="false" outlineLevel="0" collapsed="false">
      <c r="C49" s="0" t="n">
        <v>140</v>
      </c>
      <c r="D49" s="7" t="n">
        <f aca="false">C$34+D$37*C49^2</f>
        <v>55.7840759678598</v>
      </c>
    </row>
    <row r="50" customFormat="false" ht="12.8" hidden="false" customHeight="false" outlineLevel="0" collapsed="false">
      <c r="C50" s="8" t="n">
        <v>150</v>
      </c>
      <c r="D50" s="9" t="n">
        <f aca="false">C$34+D$37*C50^2</f>
        <v>56.6398831263696</v>
      </c>
      <c r="F50" s="0" t="s">
        <v>25</v>
      </c>
    </row>
    <row r="51" customFormat="false" ht="12.8" hidden="false" customHeight="false" outlineLevel="0" collapsed="false">
      <c r="C51" s="0" t="n">
        <v>160</v>
      </c>
      <c r="D51" s="7" t="n">
        <f aca="false">C$34+D$37*C51^2</f>
        <v>57.554711468225</v>
      </c>
    </row>
    <row r="52" customFormat="false" ht="12.8" hidden="false" customHeight="false" outlineLevel="0" collapsed="false">
      <c r="C52" s="0" t="n">
        <v>180</v>
      </c>
      <c r="D52" s="7" t="n">
        <f aca="false">C$34+D$37*C52^2</f>
        <v>59.5614317019722</v>
      </c>
    </row>
    <row r="53" customFormat="false" ht="12.8" hidden="false" customHeight="false" outlineLevel="0" collapsed="false">
      <c r="C53" s="0" t="n">
        <v>200</v>
      </c>
      <c r="D53" s="7" t="n">
        <f aca="false">C$34+D$37*C53^2</f>
        <v>61.8042366691015</v>
      </c>
    </row>
    <row r="54" customFormat="false" ht="12.8" hidden="false" customHeight="false" outlineLevel="0" collapsed="false">
      <c r="C54" s="0" t="n">
        <v>220</v>
      </c>
      <c r="D54" s="7" t="n">
        <f aca="false">C$34+D$37*C54^2</f>
        <v>64.2831263696129</v>
      </c>
    </row>
    <row r="55" customFormat="false" ht="12.8" hidden="false" customHeight="false" outlineLevel="0" collapsed="false">
      <c r="D55" s="7"/>
    </row>
    <row r="57" customFormat="false" ht="12.8" hidden="false" customHeight="false" outlineLevel="0" collapsed="false">
      <c r="A57" s="1" t="s">
        <v>26</v>
      </c>
      <c r="B57" s="0" t="s">
        <v>27</v>
      </c>
    </row>
    <row r="59" customFormat="false" ht="12.8" hidden="false" customHeight="false" outlineLevel="0" collapsed="false">
      <c r="B59" s="0" t="s">
        <v>28</v>
      </c>
      <c r="C59" s="0" t="n">
        <f aca="false">D50/C50</f>
        <v>0.377599220842464</v>
      </c>
    </row>
    <row r="61" customFormat="false" ht="12.8" hidden="false" customHeight="false" outlineLevel="0" collapsed="false">
      <c r="B61" s="0" t="s">
        <v>29</v>
      </c>
    </row>
    <row r="62" customFormat="false" ht="12.8" hidden="false" customHeight="false" outlineLevel="0" collapsed="false">
      <c r="C62" s="4" t="s">
        <v>11</v>
      </c>
      <c r="D62" s="4" t="s">
        <v>12</v>
      </c>
    </row>
    <row r="63" customFormat="false" ht="12.8" hidden="false" customHeight="false" outlineLevel="0" collapsed="false">
      <c r="C63" s="4" t="s">
        <v>14</v>
      </c>
      <c r="D63" s="4" t="s">
        <v>15</v>
      </c>
    </row>
    <row r="64" customFormat="false" ht="12.8" hidden="false" customHeight="false" outlineLevel="0" collapsed="false">
      <c r="C64" s="0" t="n">
        <v>0</v>
      </c>
      <c r="D64" s="0" t="n">
        <f aca="false">C$59*C64</f>
        <v>0</v>
      </c>
    </row>
    <row r="65" customFormat="false" ht="12.8" hidden="false" customHeight="false" outlineLevel="0" collapsed="false">
      <c r="C65" s="0" t="n">
        <v>20</v>
      </c>
      <c r="D65" s="0" t="n">
        <f aca="false">C$59*C65</f>
        <v>7.55198441684928</v>
      </c>
    </row>
    <row r="66" customFormat="false" ht="12.8" hidden="false" customHeight="false" outlineLevel="0" collapsed="false">
      <c r="C66" s="0" t="n">
        <v>40</v>
      </c>
      <c r="D66" s="0" t="n">
        <f aca="false">C$59*C66</f>
        <v>15.1039688336986</v>
      </c>
    </row>
    <row r="67" customFormat="false" ht="12.8" hidden="false" customHeight="false" outlineLevel="0" collapsed="false">
      <c r="C67" s="0" t="n">
        <v>60</v>
      </c>
      <c r="D67" s="0" t="n">
        <f aca="false">C$59*C67</f>
        <v>22.6559532505478</v>
      </c>
    </row>
    <row r="68" customFormat="false" ht="12.8" hidden="false" customHeight="false" outlineLevel="0" collapsed="false">
      <c r="C68" s="0" t="n">
        <v>80</v>
      </c>
      <c r="D68" s="0" t="n">
        <f aca="false">C$59*C68</f>
        <v>30.2079376673971</v>
      </c>
    </row>
    <row r="69" customFormat="false" ht="12.8" hidden="false" customHeight="false" outlineLevel="0" collapsed="false">
      <c r="C69" s="0" t="n">
        <v>100</v>
      </c>
      <c r="D69" s="0" t="n">
        <f aca="false">C$59*C69</f>
        <v>37.7599220842464</v>
      </c>
    </row>
    <row r="70" customFormat="false" ht="12.8" hidden="false" customHeight="false" outlineLevel="0" collapsed="false">
      <c r="C70" s="0" t="n">
        <v>120</v>
      </c>
      <c r="D70" s="0" t="n">
        <f aca="false">C$59*C70</f>
        <v>45.3119065010957</v>
      </c>
    </row>
    <row r="71" customFormat="false" ht="12.8" hidden="false" customHeight="false" outlineLevel="0" collapsed="false">
      <c r="C71" s="0" t="n">
        <v>140</v>
      </c>
      <c r="D71" s="0" t="n">
        <f aca="false">C$59*C71</f>
        <v>52.863890917945</v>
      </c>
    </row>
    <row r="72" customFormat="false" ht="12.8" hidden="false" customHeight="false" outlineLevel="0" collapsed="false">
      <c r="C72" s="0" t="n">
        <v>160</v>
      </c>
      <c r="D72" s="0" t="n">
        <f aca="false">C$59*C72</f>
        <v>60.4158753347942</v>
      </c>
    </row>
    <row r="73" customFormat="false" ht="12.8" hidden="false" customHeight="false" outlineLevel="0" collapsed="false">
      <c r="C73" s="0" t="n">
        <v>180</v>
      </c>
      <c r="D73" s="0" t="n">
        <f aca="false">C$59*C73</f>
        <v>67.9678597516435</v>
      </c>
    </row>
    <row r="74" customFormat="false" ht="12.8" hidden="false" customHeight="false" outlineLevel="0" collapsed="false">
      <c r="C74" s="0" t="n">
        <v>200</v>
      </c>
      <c r="D74" s="0" t="n">
        <f aca="false">C$59*C74</f>
        <v>75.5198441684928</v>
      </c>
    </row>
    <row r="75" customFormat="false" ht="12.8" hidden="false" customHeight="false" outlineLevel="0" collapsed="false">
      <c r="C75" s="0" t="n">
        <v>220</v>
      </c>
      <c r="D75" s="0" t="n">
        <f aca="false">C$59*C75</f>
        <v>83.0718285853421</v>
      </c>
    </row>
    <row r="77" customFormat="false" ht="12.8" hidden="false" customHeight="false" outlineLevel="0" collapsed="false">
      <c r="A77" s="1" t="s">
        <v>30</v>
      </c>
    </row>
    <row r="79" customFormat="false" ht="12.8" hidden="false" customHeight="false" outlineLevel="0" collapsed="false">
      <c r="B79" s="0" t="s">
        <v>31</v>
      </c>
      <c r="C79" s="0" t="s">
        <v>32</v>
      </c>
      <c r="D79" s="0" t="n">
        <v>172</v>
      </c>
      <c r="E79" s="0" t="s">
        <v>14</v>
      </c>
    </row>
    <row r="82" customFormat="false" ht="12.8" hidden="false" customHeight="false" outlineLevel="0" collapsed="false">
      <c r="A82" s="1" t="s">
        <v>33</v>
      </c>
    </row>
    <row r="85" customFormat="false" ht="12.8" hidden="false" customHeight="false" outlineLevel="0" collapsed="false">
      <c r="C85" s="0" t="s">
        <v>34</v>
      </c>
      <c r="D85" s="0" t="n">
        <f aca="false">D7*(C31/D79)^0.5</f>
        <v>233.464802386759</v>
      </c>
      <c r="E85" s="0" t="s">
        <v>9</v>
      </c>
    </row>
    <row r="87" customFormat="false" ht="12.8" hidden="false" customHeight="false" outlineLevel="0" collapsed="false">
      <c r="A87" s="1" t="s">
        <v>35</v>
      </c>
    </row>
    <row r="90" customFormat="false" ht="12.8" hidden="false" customHeight="false" outlineLevel="0" collapsed="false">
      <c r="C90" s="0" t="s">
        <v>36</v>
      </c>
      <c r="D90" s="10" t="n">
        <f aca="false">0.8*(D7-D85)</f>
        <v>13.2281580905929</v>
      </c>
      <c r="E90" s="0" t="s">
        <v>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2020-05-26T08:23:53Z</dcterms:created>
  <dc:creator/>
  <dc:description/>
  <dc:language>pl-PL</dc:language>
  <cp:lastModifiedBy/>
  <dcterms:modified xsi:type="dcterms:W3CDTF">2020-05-27T09:51:34Z</dcterms:modified>
  <cp:revision>3</cp:revision>
  <dc:subject/>
  <dc:title/>
</cp:coreProperties>
</file>